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ni\Documents\2020_2021\informatika\9e\excel\"/>
    </mc:Choice>
  </mc:AlternateContent>
  <xr:revisionPtr revIDLastSave="0" documentId="13_ncr:1_{870534F6-CC3F-433F-A450-F93A7B44DD5D}" xr6:coauthVersionLast="46" xr6:coauthVersionMax="46" xr10:uidLastSave="{00000000-0000-0000-0000-000000000000}"/>
  <bookViews>
    <workbookView xWindow="-110" yWindow="-110" windowWidth="19420" windowHeight="10420" xr2:uid="{295F00A5-A61F-4B3B-992C-3D07536E1611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3" i="1" l="1"/>
  <c r="K4" i="1"/>
  <c r="K5" i="1"/>
  <c r="K6" i="1"/>
  <c r="K7" i="1"/>
  <c r="K8" i="1"/>
  <c r="K2" i="1"/>
  <c r="K10" i="1"/>
  <c r="H10" i="1"/>
  <c r="H9" i="1"/>
  <c r="G10" i="1"/>
  <c r="G9" i="1"/>
  <c r="I3" i="1"/>
  <c r="J3" i="1" s="1"/>
  <c r="I4" i="1"/>
  <c r="J4" i="1" s="1"/>
  <c r="I5" i="1"/>
  <c r="J5" i="1"/>
  <c r="I6" i="1"/>
  <c r="J6" i="1"/>
  <c r="I7" i="1"/>
  <c r="J7" i="1"/>
  <c r="I8" i="1"/>
  <c r="J8" i="1"/>
  <c r="J2" i="1"/>
  <c r="I2" i="1"/>
  <c r="H3" i="1"/>
  <c r="H4" i="1"/>
  <c r="H5" i="1"/>
  <c r="H6" i="1"/>
  <c r="H7" i="1"/>
  <c r="H8" i="1"/>
  <c r="G3" i="1"/>
  <c r="G4" i="1"/>
  <c r="G5" i="1"/>
  <c r="G6" i="1"/>
  <c r="G7" i="1"/>
  <c r="G8" i="1"/>
  <c r="H2" i="1"/>
  <c r="G2" i="1"/>
</calcChain>
</file>

<file path=xl/sharedStrings.xml><?xml version="1.0" encoding="utf-8"?>
<sst xmlns="http://schemas.openxmlformats.org/spreadsheetml/2006/main" count="20" uniqueCount="20">
  <si>
    <t>Morgó</t>
  </si>
  <si>
    <t>Vidor</t>
  </si>
  <si>
    <t>Tudor</t>
  </si>
  <si>
    <t>Kuka</t>
  </si>
  <si>
    <t>Hapci</t>
  </si>
  <si>
    <t>Szende</t>
  </si>
  <si>
    <t>Szundi</t>
  </si>
  <si>
    <t>Hétfő</t>
  </si>
  <si>
    <t>Kedd</t>
  </si>
  <si>
    <t>Szerda</t>
  </si>
  <si>
    <t>Csütörtök</t>
  </si>
  <si>
    <t>Péntek</t>
  </si>
  <si>
    <t>Össz</t>
  </si>
  <si>
    <t>Átlag</t>
  </si>
  <si>
    <t>Legjobb</t>
  </si>
  <si>
    <t>Legügyesebb:</t>
  </si>
  <si>
    <t>Nap</t>
  </si>
  <si>
    <t>Leggyengébb:</t>
  </si>
  <si>
    <t>Második legügyesebb:</t>
  </si>
  <si>
    <t>Bünti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</si>
</sst>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General&quot; q&quot;"/>
  </numFmts>
  <fonts count="5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/>
    <xf numFmtId="166" fontId="4" fillId="0" borderId="1" xfId="0" applyNumberFormat="1" applyFont="1" applyBorder="1" applyAlignment="1">
      <alignment horizontal="right"/>
    </xf>
    <xf numFmtId="0" fontId="0" fillId="0" borderId="1" xfId="0" applyBorder="1" applyAlignment="1">
      <alignment horizontal="center"/>
    </xf>
    <xf numFmtId="166" fontId="4" fillId="2" borderId="1" xfId="0" applyNumberFormat="1" applyFont="1" applyFill="1" applyBorder="1" applyAlignment="1">
      <alignment horizontal="right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 applyAlignment="1">
      <alignment horizontal="center" vertical="center"/>
    </xf>
    <xf numFmtId="166" fontId="4" fillId="0" borderId="3" xfId="0" applyNumberFormat="1" applyFont="1" applyBorder="1" applyAlignment="1">
      <alignment horizontal="right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166" fontId="4" fillId="2" borderId="7" xfId="0" applyNumberFormat="1" applyFont="1" applyFill="1" applyBorder="1" applyAlignment="1">
      <alignment horizontal="right"/>
    </xf>
    <xf numFmtId="166" fontId="4" fillId="2" borderId="8" xfId="0" applyNumberFormat="1" applyFont="1" applyFill="1" applyBorder="1" applyAlignment="1">
      <alignment horizontal="right"/>
    </xf>
    <xf numFmtId="166" fontId="4" fillId="2" borderId="9" xfId="0" applyNumberFormat="1" applyFont="1" applyFill="1" applyBorder="1" applyAlignment="1">
      <alignment horizontal="right"/>
    </xf>
    <xf numFmtId="166" fontId="4" fillId="2" borderId="10" xfId="0" applyNumberFormat="1" applyFont="1" applyFill="1" applyBorder="1" applyAlignment="1">
      <alignment horizontal="right"/>
    </xf>
    <xf numFmtId="166" fontId="4" fillId="2" borderId="11" xfId="0" applyNumberFormat="1" applyFont="1" applyFill="1" applyBorder="1" applyAlignment="1">
      <alignment horizontal="right"/>
    </xf>
    <xf numFmtId="166" fontId="0" fillId="0" borderId="0" xfId="0" applyNumberFormat="1"/>
    <xf numFmtId="0" fontId="2" fillId="0" borderId="0" xfId="0" applyFont="1" applyAlignment="1">
      <alignment horizontal="right"/>
    </xf>
    <xf numFmtId="166" fontId="4" fillId="0" borderId="12" xfId="0" applyNumberFormat="1" applyFont="1" applyFill="1" applyBorder="1" applyAlignment="1">
      <alignment horizontal="right"/>
    </xf>
    <xf numFmtId="0" fontId="0" fillId="0" borderId="0" xfId="0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u-HU"/>
              <a:t>A törpék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u-HU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Munka1!$A$2:$A$8</c:f>
              <c:strCache>
                <c:ptCount val="7"/>
                <c:pt idx="0">
                  <c:v>Morgó</c:v>
                </c:pt>
                <c:pt idx="1">
                  <c:v>Vidor</c:v>
                </c:pt>
                <c:pt idx="2">
                  <c:v>Tudor</c:v>
                </c:pt>
                <c:pt idx="3">
                  <c:v>Kuka</c:v>
                </c:pt>
                <c:pt idx="4">
                  <c:v>Hapci</c:v>
                </c:pt>
                <c:pt idx="5">
                  <c:v>Szende</c:v>
                </c:pt>
                <c:pt idx="6">
                  <c:v>Szundi</c:v>
                </c:pt>
              </c:strCache>
            </c:strRef>
          </c:cat>
          <c:val>
            <c:numRef>
              <c:f>Munka1!$B$2:$B$8</c:f>
              <c:numCache>
                <c:formatCode>General" q"</c:formatCode>
                <c:ptCount val="7"/>
                <c:pt idx="0">
                  <c:v>58</c:v>
                </c:pt>
                <c:pt idx="1">
                  <c:v>47</c:v>
                </c:pt>
                <c:pt idx="2">
                  <c:v>93</c:v>
                </c:pt>
                <c:pt idx="3">
                  <c:v>22</c:v>
                </c:pt>
                <c:pt idx="4">
                  <c:v>65</c:v>
                </c:pt>
                <c:pt idx="5">
                  <c:v>15</c:v>
                </c:pt>
                <c:pt idx="6">
                  <c:v>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C81-4E57-99A7-5305DC9E4FE5}"/>
            </c:ext>
          </c:extLst>
        </c:ser>
        <c:ser>
          <c:idx val="1"/>
          <c:order val="1"/>
          <c:spPr>
            <a:solidFill>
              <a:schemeClr val="accent1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Munka1!$A$2:$A$8</c:f>
              <c:strCache>
                <c:ptCount val="7"/>
                <c:pt idx="0">
                  <c:v>Morgó</c:v>
                </c:pt>
                <c:pt idx="1">
                  <c:v>Vidor</c:v>
                </c:pt>
                <c:pt idx="2">
                  <c:v>Tudor</c:v>
                </c:pt>
                <c:pt idx="3">
                  <c:v>Kuka</c:v>
                </c:pt>
                <c:pt idx="4">
                  <c:v>Hapci</c:v>
                </c:pt>
                <c:pt idx="5">
                  <c:v>Szende</c:v>
                </c:pt>
                <c:pt idx="6">
                  <c:v>Szundi</c:v>
                </c:pt>
              </c:strCache>
            </c:strRef>
          </c:cat>
          <c:val>
            <c:numRef>
              <c:f>Munka1!$C$2:$C$8</c:f>
              <c:numCache>
                <c:formatCode>General" q"</c:formatCode>
                <c:ptCount val="7"/>
                <c:pt idx="0">
                  <c:v>36</c:v>
                </c:pt>
                <c:pt idx="1">
                  <c:v>75</c:v>
                </c:pt>
                <c:pt idx="2">
                  <c:v>66</c:v>
                </c:pt>
                <c:pt idx="3">
                  <c:v>90</c:v>
                </c:pt>
                <c:pt idx="4">
                  <c:v>34</c:v>
                </c:pt>
                <c:pt idx="5">
                  <c:v>49</c:v>
                </c:pt>
                <c:pt idx="6">
                  <c:v>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C81-4E57-99A7-5305DC9E4FE5}"/>
            </c:ext>
          </c:extLst>
        </c:ser>
        <c:ser>
          <c:idx val="2"/>
          <c:order val="2"/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Munka1!$A$2:$A$8</c:f>
              <c:strCache>
                <c:ptCount val="7"/>
                <c:pt idx="0">
                  <c:v>Morgó</c:v>
                </c:pt>
                <c:pt idx="1">
                  <c:v>Vidor</c:v>
                </c:pt>
                <c:pt idx="2">
                  <c:v>Tudor</c:v>
                </c:pt>
                <c:pt idx="3">
                  <c:v>Kuka</c:v>
                </c:pt>
                <c:pt idx="4">
                  <c:v>Hapci</c:v>
                </c:pt>
                <c:pt idx="5">
                  <c:v>Szende</c:v>
                </c:pt>
                <c:pt idx="6">
                  <c:v>Szundi</c:v>
                </c:pt>
              </c:strCache>
            </c:strRef>
          </c:cat>
          <c:val>
            <c:numRef>
              <c:f>Munka1!$D$2:$D$8</c:f>
              <c:numCache>
                <c:formatCode>General" q"</c:formatCode>
                <c:ptCount val="7"/>
                <c:pt idx="0">
                  <c:v>0</c:v>
                </c:pt>
                <c:pt idx="1">
                  <c:v>37</c:v>
                </c:pt>
                <c:pt idx="2">
                  <c:v>17</c:v>
                </c:pt>
                <c:pt idx="3">
                  <c:v>48</c:v>
                </c:pt>
                <c:pt idx="4">
                  <c:v>86</c:v>
                </c:pt>
                <c:pt idx="5">
                  <c:v>60</c:v>
                </c:pt>
                <c:pt idx="6">
                  <c:v>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C81-4E57-99A7-5305DC9E4FE5}"/>
            </c:ext>
          </c:extLst>
        </c:ser>
        <c:ser>
          <c:idx val="3"/>
          <c:order val="3"/>
          <c:spPr>
            <a:solidFill>
              <a:schemeClr val="accent1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Munka1!$A$2:$A$8</c:f>
              <c:strCache>
                <c:ptCount val="7"/>
                <c:pt idx="0">
                  <c:v>Morgó</c:v>
                </c:pt>
                <c:pt idx="1">
                  <c:v>Vidor</c:v>
                </c:pt>
                <c:pt idx="2">
                  <c:v>Tudor</c:v>
                </c:pt>
                <c:pt idx="3">
                  <c:v>Kuka</c:v>
                </c:pt>
                <c:pt idx="4">
                  <c:v>Hapci</c:v>
                </c:pt>
                <c:pt idx="5">
                  <c:v>Szende</c:v>
                </c:pt>
                <c:pt idx="6">
                  <c:v>Szundi</c:v>
                </c:pt>
              </c:strCache>
            </c:strRef>
          </c:cat>
          <c:val>
            <c:numRef>
              <c:f>Munka1!$E$2:$E$8</c:f>
              <c:numCache>
                <c:formatCode>General" q"</c:formatCode>
                <c:ptCount val="7"/>
                <c:pt idx="0">
                  <c:v>12</c:v>
                </c:pt>
                <c:pt idx="1">
                  <c:v>88</c:v>
                </c:pt>
                <c:pt idx="2">
                  <c:v>24</c:v>
                </c:pt>
                <c:pt idx="3">
                  <c:v>50</c:v>
                </c:pt>
                <c:pt idx="4">
                  <c:v>72</c:v>
                </c:pt>
                <c:pt idx="5">
                  <c:v>20</c:v>
                </c:pt>
                <c:pt idx="6">
                  <c:v>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C81-4E57-99A7-5305DC9E4FE5}"/>
            </c:ext>
          </c:extLst>
        </c:ser>
        <c:ser>
          <c:idx val="4"/>
          <c:order val="4"/>
          <c:spPr>
            <a:solidFill>
              <a:schemeClr val="accent1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Munka1!$A$2:$A$8</c:f>
              <c:strCache>
                <c:ptCount val="7"/>
                <c:pt idx="0">
                  <c:v>Morgó</c:v>
                </c:pt>
                <c:pt idx="1">
                  <c:v>Vidor</c:v>
                </c:pt>
                <c:pt idx="2">
                  <c:v>Tudor</c:v>
                </c:pt>
                <c:pt idx="3">
                  <c:v>Kuka</c:v>
                </c:pt>
                <c:pt idx="4">
                  <c:v>Hapci</c:v>
                </c:pt>
                <c:pt idx="5">
                  <c:v>Szende</c:v>
                </c:pt>
                <c:pt idx="6">
                  <c:v>Szundi</c:v>
                </c:pt>
              </c:strCache>
            </c:strRef>
          </c:cat>
          <c:val>
            <c:numRef>
              <c:f>Munka1!$F$2:$F$8</c:f>
              <c:numCache>
                <c:formatCode>General" q"</c:formatCode>
                <c:ptCount val="7"/>
                <c:pt idx="0">
                  <c:v>14</c:v>
                </c:pt>
                <c:pt idx="1">
                  <c:v>65</c:v>
                </c:pt>
                <c:pt idx="2">
                  <c:v>17</c:v>
                </c:pt>
                <c:pt idx="3">
                  <c:v>39</c:v>
                </c:pt>
                <c:pt idx="4">
                  <c:v>82</c:v>
                </c:pt>
                <c:pt idx="5">
                  <c:v>82</c:v>
                </c:pt>
                <c:pt idx="6">
                  <c:v>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C81-4E57-99A7-5305DC9E4FE5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85462072"/>
        <c:axId val="385463384"/>
      </c:barChart>
      <c:catAx>
        <c:axId val="3854620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385463384"/>
        <c:crosses val="autoZero"/>
        <c:auto val="1"/>
        <c:lblAlgn val="ctr"/>
        <c:lblOffset val="100"/>
        <c:noMultiLvlLbl val="0"/>
      </c:catAx>
      <c:valAx>
        <c:axId val="3854633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&quot; q&quot;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3854620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u-HU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34925</xdr:colOff>
      <xdr:row>10</xdr:row>
      <xdr:rowOff>177800</xdr:rowOff>
    </xdr:from>
    <xdr:to>
      <xdr:col>7</xdr:col>
      <xdr:colOff>34925</xdr:colOff>
      <xdr:row>21</xdr:row>
      <xdr:rowOff>82550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F92445A0-29D9-4892-883E-DED8A4D2763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3D5397-2A1B-4292-BE94-1ECF58E60AFB}">
  <dimension ref="A1:K10"/>
  <sheetViews>
    <sheetView tabSelected="1" workbookViewId="0">
      <selection activeCell="K16" sqref="K16"/>
    </sheetView>
  </sheetViews>
  <sheetFormatPr defaultRowHeight="14.5" x14ac:dyDescent="0.35"/>
  <cols>
    <col min="1" max="1" width="12" bestFit="1" customWidth="1"/>
    <col min="5" max="5" width="9.81640625" bestFit="1" customWidth="1"/>
    <col min="10" max="10" width="10.54296875" customWidth="1"/>
  </cols>
  <sheetData>
    <row r="1" spans="1:11" s="2" customFormat="1" ht="30" customHeight="1" x14ac:dyDescent="0.35">
      <c r="A1" s="8"/>
      <c r="B1" s="12" t="s">
        <v>7</v>
      </c>
      <c r="C1" s="13" t="s">
        <v>8</v>
      </c>
      <c r="D1" s="13" t="s">
        <v>9</v>
      </c>
      <c r="E1" s="13" t="s">
        <v>10</v>
      </c>
      <c r="F1" s="14" t="s">
        <v>11</v>
      </c>
      <c r="G1" s="10" t="s">
        <v>12</v>
      </c>
      <c r="H1" s="3" t="s">
        <v>13</v>
      </c>
      <c r="I1" s="3" t="s">
        <v>14</v>
      </c>
      <c r="J1" s="3" t="s">
        <v>16</v>
      </c>
      <c r="K1" s="3" t="s">
        <v>19</v>
      </c>
    </row>
    <row r="2" spans="1:11" ht="15.5" x14ac:dyDescent="0.35">
      <c r="A2" s="9" t="s">
        <v>0</v>
      </c>
      <c r="B2" s="15">
        <v>58</v>
      </c>
      <c r="C2" s="7">
        <v>36</v>
      </c>
      <c r="D2" s="7">
        <v>0</v>
      </c>
      <c r="E2" s="7">
        <v>12</v>
      </c>
      <c r="F2" s="16">
        <v>14</v>
      </c>
      <c r="G2" s="11">
        <f>SUM(B2:F2)</f>
        <v>120</v>
      </c>
      <c r="H2" s="5">
        <f>AVERAGE(B2:F2)</f>
        <v>24</v>
      </c>
      <c r="I2" s="6">
        <f>MAX(B2:F2)</f>
        <v>58</v>
      </c>
      <c r="J2" s="6" t="str">
        <f>INDEX($B$1:$F$1,MATCH(I2,B2:F2,0))</f>
        <v>Hétfő</v>
      </c>
      <c r="K2" s="6" t="str">
        <f>IF(OR(B2&lt;10,C2&lt;10,D2&lt;10,E2&lt;10,F2&lt;10),"bünti","")</f>
        <v>bünti</v>
      </c>
    </row>
    <row r="3" spans="1:11" ht="15.5" x14ac:dyDescent="0.35">
      <c r="A3" s="9" t="s">
        <v>1</v>
      </c>
      <c r="B3" s="15">
        <v>47</v>
      </c>
      <c r="C3" s="7">
        <v>75</v>
      </c>
      <c r="D3" s="7">
        <v>37</v>
      </c>
      <c r="E3" s="7">
        <v>88</v>
      </c>
      <c r="F3" s="16">
        <v>65</v>
      </c>
      <c r="G3" s="11">
        <f t="shared" ref="G3:G8" si="0">SUM(B3:F3)</f>
        <v>312</v>
      </c>
      <c r="H3" s="5">
        <f t="shared" ref="H3:H8" si="1">AVERAGE(B3:F3)</f>
        <v>62.4</v>
      </c>
      <c r="I3" s="6">
        <f t="shared" ref="I3:I8" si="2">MAX(B3:F3)</f>
        <v>88</v>
      </c>
      <c r="J3" s="6" t="str">
        <f t="shared" ref="J3:J8" si="3">INDEX($B$1:$F$1,MATCH(I3,B3:F3,0))</f>
        <v>Csütörtök</v>
      </c>
      <c r="K3" s="4" t="str">
        <f t="shared" ref="K3:K8" si="4">IF(OR(B3&lt;10,C3&lt;10,D3&lt;10,E3&lt;10,F3&lt;10),"bünti","")</f>
        <v/>
      </c>
    </row>
    <row r="4" spans="1:11" ht="15.5" x14ac:dyDescent="0.35">
      <c r="A4" s="9" t="s">
        <v>2</v>
      </c>
      <c r="B4" s="15">
        <v>93</v>
      </c>
      <c r="C4" s="7">
        <v>66</v>
      </c>
      <c r="D4" s="7">
        <v>17</v>
      </c>
      <c r="E4" s="7">
        <v>24</v>
      </c>
      <c r="F4" s="16">
        <v>17</v>
      </c>
      <c r="G4" s="11">
        <f t="shared" si="0"/>
        <v>217</v>
      </c>
      <c r="H4" s="5">
        <f t="shared" si="1"/>
        <v>43.4</v>
      </c>
      <c r="I4" s="6">
        <f t="shared" si="2"/>
        <v>93</v>
      </c>
      <c r="J4" s="6" t="str">
        <f t="shared" si="3"/>
        <v>Hétfő</v>
      </c>
      <c r="K4" s="4" t="str">
        <f t="shared" si="4"/>
        <v/>
      </c>
    </row>
    <row r="5" spans="1:11" ht="15.5" x14ac:dyDescent="0.35">
      <c r="A5" s="9" t="s">
        <v>3</v>
      </c>
      <c r="B5" s="15">
        <v>22</v>
      </c>
      <c r="C5" s="7">
        <v>90</v>
      </c>
      <c r="D5" s="7">
        <v>48</v>
      </c>
      <c r="E5" s="7">
        <v>50</v>
      </c>
      <c r="F5" s="16">
        <v>39</v>
      </c>
      <c r="G5" s="11">
        <f t="shared" si="0"/>
        <v>249</v>
      </c>
      <c r="H5" s="5">
        <f t="shared" si="1"/>
        <v>49.8</v>
      </c>
      <c r="I5" s="6">
        <f t="shared" si="2"/>
        <v>90</v>
      </c>
      <c r="J5" s="6" t="str">
        <f t="shared" si="3"/>
        <v>Kedd</v>
      </c>
      <c r="K5" s="4" t="str">
        <f t="shared" si="4"/>
        <v/>
      </c>
    </row>
    <row r="6" spans="1:11" ht="15.5" x14ac:dyDescent="0.35">
      <c r="A6" s="9" t="s">
        <v>4</v>
      </c>
      <c r="B6" s="15">
        <v>65</v>
      </c>
      <c r="C6" s="7">
        <v>34</v>
      </c>
      <c r="D6" s="7">
        <v>86</v>
      </c>
      <c r="E6" s="7">
        <v>72</v>
      </c>
      <c r="F6" s="16">
        <v>82</v>
      </c>
      <c r="G6" s="11">
        <f t="shared" si="0"/>
        <v>339</v>
      </c>
      <c r="H6" s="5">
        <f t="shared" si="1"/>
        <v>67.8</v>
      </c>
      <c r="I6" s="6">
        <f t="shared" si="2"/>
        <v>86</v>
      </c>
      <c r="J6" s="6" t="str">
        <f t="shared" si="3"/>
        <v>Szerda</v>
      </c>
      <c r="K6" s="4" t="str">
        <f t="shared" si="4"/>
        <v/>
      </c>
    </row>
    <row r="7" spans="1:11" ht="15.5" x14ac:dyDescent="0.35">
      <c r="A7" s="9" t="s">
        <v>5</v>
      </c>
      <c r="B7" s="15">
        <v>15</v>
      </c>
      <c r="C7" s="7">
        <v>49</v>
      </c>
      <c r="D7" s="7">
        <v>60</v>
      </c>
      <c r="E7" s="7">
        <v>20</v>
      </c>
      <c r="F7" s="16">
        <v>82</v>
      </c>
      <c r="G7" s="11">
        <f t="shared" si="0"/>
        <v>226</v>
      </c>
      <c r="H7" s="5">
        <f t="shared" si="1"/>
        <v>45.2</v>
      </c>
      <c r="I7" s="6">
        <f t="shared" si="2"/>
        <v>82</v>
      </c>
      <c r="J7" s="6" t="str">
        <f t="shared" si="3"/>
        <v>Péntek</v>
      </c>
      <c r="K7" s="4" t="str">
        <f t="shared" si="4"/>
        <v/>
      </c>
    </row>
    <row r="8" spans="1:11" ht="16" thickBot="1" x14ac:dyDescent="0.4">
      <c r="A8" s="9" t="s">
        <v>6</v>
      </c>
      <c r="B8" s="17">
        <v>48</v>
      </c>
      <c r="C8" s="18">
        <v>66</v>
      </c>
      <c r="D8" s="18">
        <v>14</v>
      </c>
      <c r="E8" s="18">
        <v>29</v>
      </c>
      <c r="F8" s="19">
        <v>61</v>
      </c>
      <c r="G8" s="11">
        <f t="shared" si="0"/>
        <v>218</v>
      </c>
      <c r="H8" s="5">
        <f t="shared" si="1"/>
        <v>43.6</v>
      </c>
      <c r="I8" s="6">
        <f t="shared" si="2"/>
        <v>66</v>
      </c>
      <c r="J8" s="6" t="str">
        <f t="shared" si="3"/>
        <v>Kedd</v>
      </c>
      <c r="K8" s="4" t="str">
        <f t="shared" si="4"/>
        <v/>
      </c>
    </row>
    <row r="9" spans="1:11" x14ac:dyDescent="0.35">
      <c r="B9" s="20"/>
      <c r="F9" s="21" t="s">
        <v>17</v>
      </c>
      <c r="G9" s="20">
        <f>MIN(G2:G8)</f>
        <v>120</v>
      </c>
      <c r="H9" s="22" t="str">
        <f>INDEX($A$2:$A$8,MATCH(G9,$G$2:$G$8,0))</f>
        <v>Morgó</v>
      </c>
      <c r="K9" s="23"/>
    </row>
    <row r="10" spans="1:11" x14ac:dyDescent="0.35">
      <c r="F10" s="21" t="s">
        <v>15</v>
      </c>
      <c r="G10" s="20">
        <f>MAX(G2:G8)</f>
        <v>339</v>
      </c>
      <c r="H10" s="22" t="str">
        <f>INDEX($A$2:$A$8,MATCH(G10,$G$2:$G$8,0))</f>
        <v>Hapci</v>
      </c>
      <c r="I10" s="1" t="s">
        <v>18</v>
      </c>
      <c r="K10" t="str">
        <f>INDEX(A2:A8,MATCH(LARGE(G2:G8,2),G2:G8,0))</f>
        <v>Vidor</v>
      </c>
    </row>
  </sheetData>
  <phoneticPr fontId="1" type="noConversion"/>
  <pageMargins left="0.7" right="0.7" top="0.75" bottom="0.75" header="0.3" footer="0.3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Fazekasné Vincze Henrietta</dc:creator>
  <cp:lastModifiedBy>Fazekasné Vincze Henrietta</cp:lastModifiedBy>
  <dcterms:created xsi:type="dcterms:W3CDTF">2021-03-29T14:11:59Z</dcterms:created>
  <dcterms:modified xsi:type="dcterms:W3CDTF">2021-03-29T14:37:58Z</dcterms:modified>
</cp:coreProperties>
</file>